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Evropskasredstva\27. javni razpisi\"/>
    </mc:Choice>
  </mc:AlternateContent>
  <bookViews>
    <workbookView xWindow="25080" yWindow="-465" windowWidth="3720" windowHeight="14010"/>
  </bookViews>
  <sheets>
    <sheet name="List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0" i="1" l="1"/>
  <c r="I17" i="1"/>
  <c r="I15" i="1"/>
  <c r="I14" i="1"/>
  <c r="I13" i="1"/>
  <c r="I12" i="1"/>
  <c r="I11" i="1"/>
  <c r="I10" i="1"/>
  <c r="I9" i="1"/>
</calcChain>
</file>

<file path=xl/sharedStrings.xml><?xml version="1.0" encoding="utf-8"?>
<sst xmlns="http://schemas.openxmlformats.org/spreadsheetml/2006/main" count="174" uniqueCount="97">
  <si>
    <t>Geografsko območje, ki ga zajema razpis</t>
  </si>
  <si>
    <t>Upravičeni prijavitelji</t>
  </si>
  <si>
    <t>Skupni znesek podpore za razpis</t>
  </si>
  <si>
    <t>Začetni datum razpisa</t>
  </si>
  <si>
    <t>Končni datum razpisa</t>
  </si>
  <si>
    <t>Cilj politike ali specifični cilj</t>
  </si>
  <si>
    <t>celotna Slovenija</t>
  </si>
  <si>
    <t>Predmet razpisa - opis za javnost</t>
  </si>
  <si>
    <t>EU del</t>
  </si>
  <si>
    <t>Program EU</t>
  </si>
  <si>
    <t xml:space="preserve">Urad Vlade Republike Slovenije za oskrbo in integracijo migrantov </t>
  </si>
  <si>
    <t>Opismenjevanje, učna pomoč in tečaji slovenskega jezika za prosilce</t>
  </si>
  <si>
    <t>Programi ozaveščanja družbe sprejema o migrantski problematiki in  programi informiranja državljanov tretjih držav</t>
  </si>
  <si>
    <t xml:space="preserve">Dodatna podpora pri integraciji - Zagotavljanje ustrezne specialistične in druge strokovne obravnave ali pomoči </t>
  </si>
  <si>
    <t>Programi predpriprave na vključevanje v izobraževalni sistem v obliki opismenjevanj in učne pomoči</t>
  </si>
  <si>
    <t>Krepitev medkulturnega dialoga</t>
  </si>
  <si>
    <t>Uvajanje inovativnih shem za vključevanje migrantov s poudarkom na pozitivnih praksah</t>
  </si>
  <si>
    <t>Vzpostavitev informacijskega/ medkulturnega središča</t>
  </si>
  <si>
    <t>Migranti za migrante</t>
  </si>
  <si>
    <t>Usposabljanje v okviru tima predstavnikov kompetentnih služb in ustanov na lokalnem nivoju</t>
  </si>
  <si>
    <t>Pilotna postavitev dvoletnega projekta v sodelovanju z lokalno skupnostjo, lokalnimi podjetji oziroma delodajalci, državnimi organi in lokalnimi NVO z namenom v dveh letih izvesti obvezen integracijski program, hkrati pa usposobiti OMZ za vstop na trg dela in mu zagotoviti ustrezno kvalifikacijo</t>
  </si>
  <si>
    <t>AMIF 2021-2040</t>
  </si>
  <si>
    <t>500.000,00 EUR</t>
  </si>
  <si>
    <t xml:space="preserve">Spremljanje prisilnega vračanja </t>
  </si>
  <si>
    <t>Policija</t>
  </si>
  <si>
    <t>140.000,00 EUR</t>
  </si>
  <si>
    <t>Nadaljevanje zaščite žrtev trgovine z ljudmi ter programa njihove reintegracije</t>
  </si>
  <si>
    <t>Pogoji za sprejem</t>
  </si>
  <si>
    <t>Otroci v migracijah</t>
  </si>
  <si>
    <t>Ukrepi za vključevanje – informiranje in usmerjanje, točke „vse na enem mestu“ in dnevni medkulturni prostor za migrante</t>
  </si>
  <si>
    <t>Ukrepi za vključevanje – uvajanje, udeležba in stiki z družbo gostiteljico in priprava za vstop na trg dela</t>
  </si>
  <si>
    <t xml:space="preserve">Ukrepi za vključevanje –državljanska vzgoja in druga usposabljanja </t>
  </si>
  <si>
    <t>Ukrepi za vključevanje – osnovne potrebe</t>
  </si>
  <si>
    <t>Razvoj strategij vključevanja</t>
  </si>
  <si>
    <t>Ministrstvo za notranje zadeve, Služba za preprečevanje in boj proti trgovini z ljudmi</t>
  </si>
  <si>
    <t xml:space="preserve">Celotna Slovenija </t>
  </si>
  <si>
    <t>Namen projekta je nudenje pomoči žrtvam trgovine z ljudmi po zaključku izvajanja projektov »Oskrba žrtev trgovine z ljudmi«. Projekt je proces, ki je namenjen socialnemu in ekonomskemu vključevanju žrtev trgovine z ljudmi v družbo.</t>
  </si>
  <si>
    <t xml:space="preserve">Nevladne in humanitarne organizacije </t>
  </si>
  <si>
    <t xml:space="preserve">Predmet javnega razpisa je izvajanje projekta »(Re)Integracija žrtev trgovine z ljudmi« v Republiki Sloveniji za obdobje 2023-2026. </t>
  </si>
  <si>
    <t>Namen projekta je izvajanje 6. odstavka 8. člena Direktive 2008/115/EC in sicer spremljanja izvajanja odstranitve tujcev, ki imajo izdano odločbo o vrnitvi v skladu z Zakonom o tujcih.</t>
  </si>
  <si>
    <t>Mednarodne, nevladne, humanitarne ali druge nepristranske organizacije</t>
  </si>
  <si>
    <t>400.000 EUR</t>
  </si>
  <si>
    <t>480.000 EUR</t>
  </si>
  <si>
    <t>233.333,34 EUR</t>
  </si>
  <si>
    <t>Celotna Slovenija</t>
  </si>
  <si>
    <t>Razpisovalec</t>
  </si>
  <si>
    <t xml:space="preserve">Predmet razpisa je opismenjevanje prosilcev za mednarodno zaščito oseb, osnovna konverzacija z namenom doseganja funkcionalnega razumevanja slovenskega jezika in nudenje učne pomoči otrokom in mladostnikom, ki so vključeni v izobraževalni program. </t>
  </si>
  <si>
    <t xml:space="preserve">Predmet razpisa je izbor nepristranske organizacije, ki izvajanje spremstvo operacije vračanja do predaje osebe v državi izvora. </t>
  </si>
  <si>
    <t>105.000 EUR</t>
  </si>
  <si>
    <t>Status</t>
  </si>
  <si>
    <t>Napovedani</t>
  </si>
  <si>
    <t>Predmet razpisa je nudenje psihosocialne pomoči in zagotavljanje prostočasnih aktivnostih za mladoletnike brez spremstva.</t>
  </si>
  <si>
    <t>Predmet razpisa je izvedba dogodkov in medijske kampanje, namenjene ozaveščanju držbe sprejema in izvedba programov informiranja državljanov tretjih držav.</t>
  </si>
  <si>
    <t>Predmet razpisa je zagotavljanje ustrezne specialistične in druge strokovne obravnave ali pomoči, ki bodo pomagale osebam z mednarodnpo zaščito pri vključevanju v slovensko družbo.</t>
  </si>
  <si>
    <t>Predmet razpisa je opismenjevanje oseb z mednarodno zaščito oseb in nudenje učne pomoči za odrasle, ki se želijo vključiti v izobraževalni sistem.</t>
  </si>
  <si>
    <t>Predmet razpisa je izvajanje različnih aktivnosti, ki spodbujajo medkulturni dialog in omogočajo večjo povezanost državljanov tretjih držav z državo gostiteljico.</t>
  </si>
  <si>
    <t xml:space="preserve">Predmet razpisa je nudenje pomoči osebam z mednarodno zaščito pri reševanju življenjskih situacij, izvedba integracijskih aktivnosti in učna pomoč.
</t>
  </si>
  <si>
    <t>Predmet razpisa je izvajanje aktivnosti za vključevanje migrantov.</t>
  </si>
  <si>
    <t>Predmet razpisa je pilotna vzpostavitev informacijskega/medkulturnega središča (predvidoma v Ljubljani) za zagotovitev informacij s poudarkom na osebnem stiku.</t>
  </si>
  <si>
    <t>Predmet razpisa je nudenje podpore migrantov, ki so se uspešno vključili v slovensko družbo, migrantom, ki se vanjo želijo vključiti.</t>
  </si>
  <si>
    <t>Predmet razpisa je usposabljanja strokovnih delavcev, ki se na lokalnem nivoju ukvarjajo z migranti.</t>
  </si>
  <si>
    <t>Predmet razpisa je Izvedba obveznega integracijskega programa in usposobitev oseb z mednarodno zaščito za vstop na trg dela.</t>
  </si>
  <si>
    <t>zahodna Slovenija</t>
  </si>
  <si>
    <t>Razpisno področje</t>
  </si>
  <si>
    <t>Skladi EU s področja notranjih zadev</t>
  </si>
  <si>
    <t>Preprečevanje trgovine z ljudmi, spolnega nasilja in podpora ženskam</t>
  </si>
  <si>
    <t xml:space="preserve">Osrednjeslovenska, Primorsko-notranjska </t>
  </si>
  <si>
    <t xml:space="preserve">Osebe s posebnimi potrebami glede sprejema in postopkovnimi potrebami </t>
  </si>
  <si>
    <t>javni sektor in nevladne organizacije, zavodi</t>
  </si>
  <si>
    <t>Predmet javnega razpisa je izvajanje aktivnosti, namenjene informiranju, preprečevanju in ozaveščanju o trgovini z ljudmi, spolnem nasilju in nasilju na podlagi spola ter aktivnosti, namenjene podpori delovni skupini, ki je imenovana na podlagi Standardnih operativnih postopkov za preprečevanje in ukrepanje v primerih spolnega nasilja ter nasilja na podlagi spola nad osebami, ki so obravnavane po določbah Zakona o mednarodni zaščiti.</t>
  </si>
  <si>
    <t>mednarodna zaščita, migracije</t>
  </si>
  <si>
    <t>migracije</t>
  </si>
  <si>
    <t>mednarodna zaščita, migracije, izobraževanje</t>
  </si>
  <si>
    <t>javni sektor in nevladne organizacije, zavodi, mikro, mala in srednje velika podjetja</t>
  </si>
  <si>
    <t>javni sektor in nevladne organizacije, zavodi,  mikro, mala in srednje velika podjetja</t>
  </si>
  <si>
    <t>Predmet javnega razpisa je izvajanje programa, ki obsega informiranje prosilcev za mednarodno zaščito, ki so nastanjeni v azilnem domu in izpostavah azilnega doma, s katerim jim bo omogočena dodatna obravnava in lažje vključevanje v slovensko družbo.</t>
  </si>
  <si>
    <t>Psihosocialna pomoč in prostočasne aktivnosti za mladoletnike brez spremstva</t>
  </si>
  <si>
    <t>https://www.gov.si/zbirke/javne-objave/javni-razpis-6/</t>
  </si>
  <si>
    <t>https://www.gov.si/zbirke/javne-objave/javni-razpis-7/</t>
  </si>
  <si>
    <t>lokalne skupnosti, lokalna podjetja</t>
  </si>
  <si>
    <t>lokalne skupnosti</t>
  </si>
  <si>
    <t xml:space="preserve">trgovina z ljudmi, 
socialno in ekonomsko vključevanje žrtev trgovine z ljudmi
</t>
  </si>
  <si>
    <t>400.00,00 EUR</t>
  </si>
  <si>
    <t>300.000,00 EUR</t>
  </si>
  <si>
    <t>SNV 2021-2027</t>
  </si>
  <si>
    <t>150.000,00 EUR</t>
  </si>
  <si>
    <t>112.500,00 EUR</t>
  </si>
  <si>
    <t>ZAKLJUČEN
430-413/2023</t>
  </si>
  <si>
    <t xml:space="preserve">Informiranje prosilcev in prostočasne aktivnosti </t>
  </si>
  <si>
    <t>ustavljen postopek
430-59-2023</t>
  </si>
  <si>
    <t>izdan sklep o izbiri, pred podpisom pogodbe
430-26-2023</t>
  </si>
  <si>
    <t>AMIF 2021-2027</t>
  </si>
  <si>
    <t>Pomoč pri integraciji za OMZ</t>
  </si>
  <si>
    <t>https://www.gov.si/zbirke/javne-objave/javni-razpis-za-izvajanje-operacije-nadaljevanje-zascite-zrtev-trgovine-z-ljudmi-ter-programa-njihove-reintegracije-v-republiki-sloveniji-za-obdobje-2023-2026-st-430-4132023/</t>
  </si>
  <si>
    <t xml:space="preserve">Ukrepi za vključevanje – državljanska vzgoja in druga usposabljanja </t>
  </si>
  <si>
    <t>Javni razpis</t>
  </si>
  <si>
    <t>JR predvidoma ne bo izveden, vsebine bodo združene v JR Pomoč pri integraciji OMZ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</si>
</sst>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\ [$EUR]"/>
  </numFmts>
  <fonts count="9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name val="Calibri"/>
      <family val="2"/>
      <scheme val="minor"/>
    </font>
    <font>
      <sz val="8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  <fill>
      <patternFill patternType="gray125">
        <fgColor theme="0" tint="-0.14999847407452621"/>
        <bgColor theme="0"/>
      </patternFill>
    </fill>
    <fill>
      <patternFill patternType="solid">
        <fgColor theme="0"/>
        <bgColor theme="0" tint="-0.24994659260841701"/>
      </patternFill>
    </fill>
    <fill>
      <patternFill patternType="gray125">
        <fgColor theme="0" tint="-0.14999847407452621"/>
        <bgColor theme="0" tint="-0.14999847407452621"/>
      </patternFill>
    </fill>
    <fill>
      <patternFill patternType="solid">
        <fgColor theme="0" tint="-0.14999847407452621"/>
        <bgColor theme="0" tint="-0.24994659260841701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39">
    <xf numFmtId="0" fontId="0" fillId="0" borderId="0" xfId="0"/>
    <xf numFmtId="0" fontId="0" fillId="0" borderId="0" xfId="0" applyAlignment="1">
      <alignment wrapText="1"/>
    </xf>
    <xf numFmtId="0" fontId="0" fillId="0" borderId="1" xfId="0" applyFill="1" applyBorder="1" applyAlignment="1">
      <alignment wrapText="1"/>
    </xf>
    <xf numFmtId="0" fontId="0" fillId="0" borderId="1" xfId="0" applyFill="1" applyBorder="1"/>
    <xf numFmtId="0" fontId="0" fillId="0" borderId="0" xfId="0" applyFill="1"/>
    <xf numFmtId="0" fontId="0" fillId="2" borderId="1" xfId="0" applyFill="1" applyBorder="1" applyAlignment="1">
      <alignment wrapText="1"/>
    </xf>
    <xf numFmtId="0" fontId="0" fillId="2" borderId="1" xfId="0" applyFill="1" applyBorder="1"/>
    <xf numFmtId="0" fontId="0" fillId="0" borderId="0" xfId="0" applyFill="1" applyAlignment="1">
      <alignment wrapText="1"/>
    </xf>
    <xf numFmtId="0" fontId="5" fillId="2" borderId="0" xfId="0" applyFont="1" applyFill="1"/>
    <xf numFmtId="0" fontId="0" fillId="3" borderId="0" xfId="0" applyFill="1"/>
    <xf numFmtId="0" fontId="0" fillId="3" borderId="0" xfId="0" applyFill="1" applyAlignment="1">
      <alignment wrapText="1"/>
    </xf>
    <xf numFmtId="0" fontId="0" fillId="4" borderId="1" xfId="0" applyFont="1" applyFill="1" applyBorder="1" applyAlignment="1">
      <alignment vertical="top" wrapText="1"/>
    </xf>
    <xf numFmtId="0" fontId="1" fillId="3" borderId="1" xfId="0" applyFont="1" applyFill="1" applyBorder="1" applyAlignment="1">
      <alignment vertical="top" wrapText="1"/>
    </xf>
    <xf numFmtId="0" fontId="2" fillId="3" borderId="1" xfId="0" applyFont="1" applyFill="1" applyBorder="1" applyAlignment="1">
      <alignment vertical="top" wrapText="1"/>
    </xf>
    <xf numFmtId="0" fontId="0" fillId="5" borderId="1" xfId="0" applyFont="1" applyFill="1" applyBorder="1" applyAlignment="1">
      <alignment vertical="top" wrapText="1"/>
    </xf>
    <xf numFmtId="14" fontId="0" fillId="5" borderId="1" xfId="0" applyNumberFormat="1" applyFont="1" applyFill="1" applyBorder="1" applyAlignment="1">
      <alignment vertical="top" wrapText="1"/>
    </xf>
    <xf numFmtId="0" fontId="1" fillId="3" borderId="1" xfId="0" applyFont="1" applyFill="1" applyBorder="1" applyAlignment="1">
      <alignment vertical="top"/>
    </xf>
    <xf numFmtId="0" fontId="1" fillId="3" borderId="1" xfId="0" applyNumberFormat="1" applyFont="1" applyFill="1" applyBorder="1" applyAlignment="1">
      <alignment vertical="top" wrapText="1"/>
    </xf>
    <xf numFmtId="4" fontId="1" fillId="3" borderId="1" xfId="0" applyNumberFormat="1" applyFont="1" applyFill="1" applyBorder="1" applyAlignment="1">
      <alignment horizontal="left" vertical="top"/>
    </xf>
    <xf numFmtId="164" fontId="1" fillId="3" borderId="1" xfId="0" applyNumberFormat="1" applyFont="1" applyFill="1" applyBorder="1" applyAlignment="1">
      <alignment vertical="top"/>
    </xf>
    <xf numFmtId="17" fontId="7" fillId="3" borderId="1" xfId="0" applyNumberFormat="1" applyFont="1" applyFill="1" applyBorder="1" applyAlignment="1">
      <alignment vertical="top"/>
    </xf>
    <xf numFmtId="0" fontId="0" fillId="3" borderId="1" xfId="0" applyFont="1" applyFill="1" applyBorder="1" applyAlignment="1">
      <alignment vertical="top" wrapText="1"/>
    </xf>
    <xf numFmtId="17" fontId="1" fillId="3" borderId="1" xfId="0" applyNumberFormat="1" applyFont="1" applyFill="1" applyBorder="1" applyAlignment="1">
      <alignment vertical="top"/>
    </xf>
    <xf numFmtId="0" fontId="0" fillId="3" borderId="1" xfId="0" applyFill="1" applyBorder="1" applyAlignment="1">
      <alignment vertical="top"/>
    </xf>
    <xf numFmtId="0" fontId="0" fillId="3" borderId="1" xfId="0" applyFill="1" applyBorder="1" applyAlignment="1">
      <alignment vertical="top" wrapText="1"/>
    </xf>
    <xf numFmtId="0" fontId="1" fillId="3" borderId="1" xfId="0" applyFont="1" applyFill="1" applyBorder="1" applyAlignment="1">
      <alignment horizontal="left" vertical="top"/>
    </xf>
    <xf numFmtId="164" fontId="2" fillId="3" borderId="1" xfId="0" applyNumberFormat="1" applyFont="1" applyFill="1" applyBorder="1" applyAlignment="1">
      <alignment vertical="top"/>
    </xf>
    <xf numFmtId="0" fontId="4" fillId="3" borderId="1" xfId="0" applyFont="1" applyFill="1" applyBorder="1" applyAlignment="1">
      <alignment vertical="top" wrapText="1"/>
    </xf>
    <xf numFmtId="0" fontId="0" fillId="3" borderId="1" xfId="0" applyFont="1" applyFill="1" applyBorder="1" applyAlignment="1">
      <alignment vertical="top"/>
    </xf>
    <xf numFmtId="9" fontId="1" fillId="3" borderId="1" xfId="0" applyNumberFormat="1" applyFont="1" applyFill="1" applyBorder="1" applyAlignment="1">
      <alignment vertical="top"/>
    </xf>
    <xf numFmtId="0" fontId="6" fillId="3" borderId="0" xfId="1" applyFill="1" applyAlignment="1">
      <alignment vertical="top"/>
    </xf>
    <xf numFmtId="0" fontId="0" fillId="3" borderId="0" xfId="0" applyFill="1" applyAlignment="1">
      <alignment vertical="top"/>
    </xf>
    <xf numFmtId="0" fontId="1" fillId="3" borderId="0" xfId="0" applyFont="1" applyFill="1" applyAlignment="1">
      <alignment vertical="top"/>
    </xf>
    <xf numFmtId="0" fontId="1" fillId="6" borderId="1" xfId="0" applyFont="1" applyFill="1" applyBorder="1" applyAlignment="1">
      <alignment vertical="top" wrapText="1"/>
    </xf>
    <xf numFmtId="0" fontId="1" fillId="7" borderId="1" xfId="0" applyFont="1" applyFill="1" applyBorder="1" applyAlignment="1">
      <alignment vertical="top" wrapText="1"/>
    </xf>
    <xf numFmtId="14" fontId="1" fillId="7" borderId="1" xfId="0" applyNumberFormat="1" applyFont="1" applyFill="1" applyBorder="1" applyAlignment="1">
      <alignment vertical="top" wrapText="1"/>
    </xf>
    <xf numFmtId="14" fontId="0" fillId="7" borderId="1" xfId="0" applyNumberFormat="1" applyFont="1" applyFill="1" applyBorder="1" applyAlignment="1">
      <alignment vertical="top" wrapText="1"/>
    </xf>
    <xf numFmtId="0" fontId="0" fillId="7" borderId="1" xfId="0" applyFont="1" applyFill="1" applyBorder="1" applyAlignment="1">
      <alignment vertical="top" wrapText="1"/>
    </xf>
    <xf numFmtId="0" fontId="8" fillId="3" borderId="0" xfId="0" applyFont="1" applyFill="1" applyAlignment="1">
      <alignment vertical="top"/>
    </xf>
  </cellXfs>
  <cellStyles count="2">
    <cellStyle name="Hiperpovezava" xfId="1" builtinId="8"/>
    <cellStyle name="Navadno" xfId="0" builtinId="0"/>
  </cellStyles>
  <dxfs count="13">
    <dxf>
      <font>
        <strike val="0"/>
        <outline val="0"/>
        <shadow val="0"/>
        <u val="none"/>
        <vertAlign val="baseline"/>
        <color auto="1"/>
      </font>
      <fill>
        <patternFill>
          <bgColor theme="0"/>
        </patternFill>
      </fill>
      <alignment vertical="top" textRotation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auto="1"/>
      </font>
      <fill>
        <patternFill>
          <bgColor theme="0"/>
        </patternFill>
      </fill>
      <alignment vertical="top" textRotation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>
          <bgColor theme="0"/>
        </patternFill>
      </fill>
      <alignment vertical="top" textRotation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auto="1"/>
      </font>
      <fill>
        <patternFill>
          <bgColor theme="0"/>
        </patternFill>
      </fill>
      <alignment horizontal="lef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>
          <bgColor theme="0"/>
        </patternFill>
      </fill>
      <alignment vertical="top" textRotation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auto="1"/>
      </font>
      <fill>
        <patternFill>
          <bgColor theme="0"/>
        </patternFill>
      </fill>
      <alignment vertical="top" textRotation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auto="1"/>
      </font>
      <fill>
        <patternFill>
          <bgColor theme="0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auto="1"/>
      </font>
      <fill>
        <patternFill>
          <bgColor theme="0"/>
        </patternFill>
      </fill>
      <alignment vertical="top" textRotation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auto="1"/>
      </font>
      <fill>
        <patternFill>
          <bgColor theme="0"/>
        </patternFill>
      </fill>
      <alignment vertical="top" textRotation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>
          <bgColor theme="0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auto="1"/>
      </font>
      <fill>
        <patternFill>
          <bgColor theme="0"/>
        </patternFill>
      </fill>
      <alignment horizontal="general" vertical="top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auto="1"/>
      </font>
      <fill>
        <patternFill>
          <bgColor theme="0"/>
        </patternFill>
      </fill>
      <alignment vertical="top" textRotation="0" justifyLastLine="0" shrinkToFit="0" readingOrder="0"/>
    </dxf>
    <dxf>
      <fill>
        <patternFill patternType="solid">
          <fgColor indexed="64"/>
          <bgColor rgb="FF0070C0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mruColors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306917</xdr:colOff>
      <xdr:row>0</xdr:row>
      <xdr:rowOff>52917</xdr:rowOff>
    </xdr:from>
    <xdr:to>
      <xdr:col>12</xdr:col>
      <xdr:colOff>995825</xdr:colOff>
      <xdr:row>4</xdr:row>
      <xdr:rowOff>59080</xdr:rowOff>
    </xdr:to>
    <xdr:pic>
      <xdr:nvPicPr>
        <xdr:cNvPr id="3" name="Slika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489584" y="52917"/>
          <a:ext cx="688908" cy="76816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SKUPNI-DOKUMENTI\UFZN-PESNVM\2021-2027\JR%202021-2027\07_stanje%20JR%2020231023\Pregled%20JR_20231024_UOIM%2026.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1"/>
      <sheetName val="Pregled JR_20231024_UOIM 26.10"/>
    </sheetNames>
    <sheetDataSet>
      <sheetData sheetId="0"/>
      <sheetData sheetId="1" refreshError="1"/>
    </sheetDataSet>
  </externalBook>
</externalLink>
</file>

<file path=xl/tables/table1.xml><?xml version="1.0" encoding="utf-8"?>
<table xmlns="http://schemas.openxmlformats.org/spreadsheetml/2006/main" id="1" name="Tabela1" displayName="Tabela1" ref="A6:K20" totalsRowShown="0" headerRowDxfId="12" dataDxfId="11">
  <autoFilter ref="A6:K20"/>
  <tableColumns count="11">
    <tableColumn id="1" name="Javni razpis" dataDxfId="10"/>
    <tableColumn id="11" name="Program EU" dataDxfId="9"/>
    <tableColumn id="9" name="Razpisovalec" dataDxfId="8"/>
    <tableColumn id="2" name="Geografsko območje, ki ga zajema razpis" dataDxfId="7"/>
    <tableColumn id="4" name="Cilj politike ali specifični cilj" dataDxfId="6"/>
    <tableColumn id="5" name="Upravičeni prijavitelji" dataDxfId="5"/>
    <tableColumn id="3" name="Predmet razpisa - opis za javnost" dataDxfId="4"/>
    <tableColumn id="6" name="Skupni znesek podpore za razpis" dataDxfId="3"/>
    <tableColumn id="10" name="EU del" dataDxfId="2">
      <calculatedColumnFormula>0.9*500000</calculatedColumnFormula>
    </tableColumn>
    <tableColumn id="7" name="Začetni datum razpisa" dataDxfId="1"/>
    <tableColumn id="8" name="Končni datum razpisa" dataDxfId="0"/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gov.si/zbirke/javne-objave/javni-razpis-7/" TargetMode="External"/><Relationship Id="rId7" Type="http://schemas.openxmlformats.org/officeDocument/2006/relationships/table" Target="../tables/table1.xml"/><Relationship Id="rId2" Type="http://schemas.openxmlformats.org/officeDocument/2006/relationships/hyperlink" Target="https://www.gov.si/zbirke/javne-objave/javni-razpis-6/" TargetMode="External"/><Relationship Id="rId1" Type="http://schemas.openxmlformats.org/officeDocument/2006/relationships/hyperlink" Target="https://www.gov.si/zbirke/javne-objave/javni-razpis-7/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gov.si/zbirke/javne-objave/javni-razpis-za-izvajanje-operacije-nadaljevanje-zascite-zrtev-trgovine-z-ljudmi-ter-programa-njihove-reintegracije-v-republiki-sloveniji-za-obdobje-2023-2026-st-430-4132023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O23"/>
  <sheetViews>
    <sheetView tabSelected="1" topLeftCell="A16" zoomScale="90" zoomScaleNormal="90" workbookViewId="0">
      <selection activeCell="A21" sqref="A21:XFD21"/>
    </sheetView>
  </sheetViews>
  <sheetFormatPr defaultRowHeight="15" x14ac:dyDescent="0.25"/>
  <cols>
    <col min="1" max="1" width="58.85546875" style="1" customWidth="1"/>
    <col min="2" max="2" width="25.42578125" style="4" customWidth="1"/>
    <col min="3" max="3" width="30.42578125" style="4" customWidth="1"/>
    <col min="4" max="4" width="32.85546875" style="7" customWidth="1"/>
    <col min="5" max="5" width="31.42578125" customWidth="1"/>
    <col min="6" max="6" width="33.42578125" style="4" customWidth="1"/>
    <col min="7" max="7" width="40.7109375" customWidth="1"/>
    <col min="8" max="8" width="18.28515625" customWidth="1"/>
    <col min="9" max="9" width="15.7109375" customWidth="1"/>
    <col min="10" max="10" width="14.42578125" customWidth="1"/>
    <col min="11" max="11" width="12.5703125" customWidth="1"/>
    <col min="12" max="12" width="18.42578125" customWidth="1"/>
    <col min="13" max="13" width="20.42578125" customWidth="1"/>
  </cols>
  <sheetData>
    <row r="6" spans="1:15" s="4" customFormat="1" x14ac:dyDescent="0.25">
      <c r="A6" s="5" t="s">
        <v>95</v>
      </c>
      <c r="B6" s="2" t="s">
        <v>9</v>
      </c>
      <c r="C6" s="3" t="s">
        <v>45</v>
      </c>
      <c r="D6" s="3" t="s">
        <v>0</v>
      </c>
      <c r="E6" s="5" t="s">
        <v>5</v>
      </c>
      <c r="F6" s="3" t="s">
        <v>1</v>
      </c>
      <c r="G6" s="6" t="s">
        <v>7</v>
      </c>
      <c r="H6" s="6" t="s">
        <v>2</v>
      </c>
      <c r="I6" s="6" t="s">
        <v>8</v>
      </c>
      <c r="J6" s="6" t="s">
        <v>3</v>
      </c>
      <c r="K6" s="6" t="s">
        <v>4</v>
      </c>
      <c r="L6" s="8" t="s">
        <v>49</v>
      </c>
      <c r="M6" s="8" t="s">
        <v>63</v>
      </c>
    </row>
    <row r="7" spans="1:15" s="31" customFormat="1" ht="105" x14ac:dyDescent="0.25">
      <c r="A7" s="33" t="s">
        <v>88</v>
      </c>
      <c r="B7" s="33" t="s">
        <v>91</v>
      </c>
      <c r="C7" s="33" t="s">
        <v>10</v>
      </c>
      <c r="D7" s="34" t="s">
        <v>66</v>
      </c>
      <c r="E7" s="34" t="s">
        <v>27</v>
      </c>
      <c r="F7" s="34" t="s">
        <v>68</v>
      </c>
      <c r="G7" s="34" t="s">
        <v>75</v>
      </c>
      <c r="H7" s="34" t="s">
        <v>82</v>
      </c>
      <c r="I7" s="34" t="s">
        <v>83</v>
      </c>
      <c r="J7" s="35">
        <v>45149</v>
      </c>
      <c r="K7" s="35">
        <v>45176</v>
      </c>
      <c r="L7" s="36" t="s">
        <v>89</v>
      </c>
      <c r="M7" s="36" t="s">
        <v>70</v>
      </c>
      <c r="N7" s="30" t="s">
        <v>78</v>
      </c>
      <c r="O7" s="30" t="s">
        <v>77</v>
      </c>
    </row>
    <row r="8" spans="1:15" s="31" customFormat="1" ht="165" x14ac:dyDescent="0.25">
      <c r="A8" s="33" t="s">
        <v>65</v>
      </c>
      <c r="B8" s="33" t="s">
        <v>91</v>
      </c>
      <c r="C8" s="33" t="s">
        <v>10</v>
      </c>
      <c r="D8" s="34" t="s">
        <v>66</v>
      </c>
      <c r="E8" s="34" t="s">
        <v>67</v>
      </c>
      <c r="F8" s="34" t="s">
        <v>68</v>
      </c>
      <c r="G8" s="34" t="s">
        <v>69</v>
      </c>
      <c r="H8" s="34" t="s">
        <v>82</v>
      </c>
      <c r="I8" s="34" t="s">
        <v>83</v>
      </c>
      <c r="J8" s="35">
        <v>45149</v>
      </c>
      <c r="K8" s="35">
        <v>45176</v>
      </c>
      <c r="L8" s="37" t="s">
        <v>90</v>
      </c>
      <c r="M8" s="37" t="s">
        <v>70</v>
      </c>
      <c r="N8" s="30" t="s">
        <v>78</v>
      </c>
    </row>
    <row r="9" spans="1:15" s="31" customFormat="1" ht="105" x14ac:dyDescent="0.25">
      <c r="A9" s="12" t="s">
        <v>11</v>
      </c>
      <c r="B9" s="13" t="s">
        <v>64</v>
      </c>
      <c r="C9" s="12" t="s">
        <v>10</v>
      </c>
      <c r="D9" s="16" t="s">
        <v>6</v>
      </c>
      <c r="E9" s="17" t="s">
        <v>27</v>
      </c>
      <c r="F9" s="12" t="s">
        <v>73</v>
      </c>
      <c r="G9" s="13" t="s">
        <v>46</v>
      </c>
      <c r="H9" s="18" t="s">
        <v>41</v>
      </c>
      <c r="I9" s="19">
        <f>0.75*400000</f>
        <v>300000</v>
      </c>
      <c r="J9" s="20">
        <v>45231</v>
      </c>
      <c r="K9" s="20">
        <v>45261</v>
      </c>
      <c r="L9" s="14" t="s">
        <v>50</v>
      </c>
      <c r="M9" s="21" t="s">
        <v>72</v>
      </c>
    </row>
    <row r="10" spans="1:15" s="31" customFormat="1" ht="60" x14ac:dyDescent="0.25">
      <c r="A10" s="12" t="s">
        <v>76</v>
      </c>
      <c r="B10" s="13" t="s">
        <v>91</v>
      </c>
      <c r="C10" s="12" t="s">
        <v>10</v>
      </c>
      <c r="D10" s="16" t="s">
        <v>6</v>
      </c>
      <c r="E10" s="17" t="s">
        <v>28</v>
      </c>
      <c r="F10" s="12" t="s">
        <v>68</v>
      </c>
      <c r="G10" s="13" t="s">
        <v>51</v>
      </c>
      <c r="H10" s="18">
        <v>150000</v>
      </c>
      <c r="I10" s="19" t="e">
        <f>0.9*[1]!Tabela1[[#This Row],[Skupni znesek podpore za razpis]]</f>
        <v>#REF!</v>
      </c>
      <c r="J10" s="22">
        <v>45323</v>
      </c>
      <c r="K10" s="22">
        <v>45352</v>
      </c>
      <c r="L10" s="23" t="s">
        <v>50</v>
      </c>
      <c r="M10" s="24" t="s">
        <v>70</v>
      </c>
    </row>
    <row r="11" spans="1:15" s="31" customFormat="1" ht="75" x14ac:dyDescent="0.25">
      <c r="A11" s="12" t="s">
        <v>12</v>
      </c>
      <c r="B11" s="13" t="s">
        <v>64</v>
      </c>
      <c r="C11" s="12" t="s">
        <v>10</v>
      </c>
      <c r="D11" s="16" t="s">
        <v>6</v>
      </c>
      <c r="E11" s="17" t="s">
        <v>29</v>
      </c>
      <c r="F11" s="12" t="s">
        <v>74</v>
      </c>
      <c r="G11" s="13" t="s">
        <v>52</v>
      </c>
      <c r="H11" s="18">
        <v>273333.34000000003</v>
      </c>
      <c r="I11" s="19" t="e">
        <f>0.75*[1]!Tabela1[[#This Row],[Skupni znesek podpore za razpis]]</f>
        <v>#REF!</v>
      </c>
      <c r="J11" s="22">
        <v>45323</v>
      </c>
      <c r="K11" s="22">
        <v>45352</v>
      </c>
      <c r="L11" s="23" t="s">
        <v>50</v>
      </c>
      <c r="M11" s="24" t="s">
        <v>70</v>
      </c>
    </row>
    <row r="12" spans="1:15" s="31" customFormat="1" ht="75" x14ac:dyDescent="0.25">
      <c r="A12" s="12" t="s">
        <v>13</v>
      </c>
      <c r="B12" s="13" t="s">
        <v>64</v>
      </c>
      <c r="C12" s="12" t="s">
        <v>10</v>
      </c>
      <c r="D12" s="16" t="s">
        <v>6</v>
      </c>
      <c r="E12" s="17" t="s">
        <v>94</v>
      </c>
      <c r="F12" s="12" t="s">
        <v>73</v>
      </c>
      <c r="G12" s="13" t="s">
        <v>53</v>
      </c>
      <c r="H12" s="18">
        <v>360000</v>
      </c>
      <c r="I12" s="19" t="e">
        <f>0.75*[1]!Tabela1[[#This Row],[Skupni znesek podpore za razpis]]</f>
        <v>#REF!</v>
      </c>
      <c r="J12" s="22">
        <v>45292</v>
      </c>
      <c r="K12" s="22">
        <v>45323</v>
      </c>
      <c r="L12" s="23" t="s">
        <v>50</v>
      </c>
      <c r="M12" s="24" t="s">
        <v>70</v>
      </c>
    </row>
    <row r="13" spans="1:15" s="32" customFormat="1" ht="60" x14ac:dyDescent="0.25">
      <c r="A13" s="12" t="s">
        <v>14</v>
      </c>
      <c r="B13" s="12" t="s">
        <v>64</v>
      </c>
      <c r="C13" s="12" t="s">
        <v>10</v>
      </c>
      <c r="D13" s="16" t="s">
        <v>6</v>
      </c>
      <c r="E13" s="17" t="s">
        <v>32</v>
      </c>
      <c r="F13" s="12" t="s">
        <v>74</v>
      </c>
      <c r="G13" s="12" t="s">
        <v>54</v>
      </c>
      <c r="H13" s="18">
        <v>160000</v>
      </c>
      <c r="I13" s="19" t="e">
        <f>0.75*[1]!Tabela1[[#This Row],[Skupni znesek podpore za razpis]]</f>
        <v>#REF!</v>
      </c>
      <c r="J13" s="22">
        <v>45200</v>
      </c>
      <c r="K13" s="22">
        <v>45231</v>
      </c>
      <c r="L13" s="16" t="s">
        <v>50</v>
      </c>
      <c r="M13" s="12" t="s">
        <v>70</v>
      </c>
      <c r="N13" s="38" t="s">
        <v>96</v>
      </c>
    </row>
    <row r="14" spans="1:15" s="31" customFormat="1" ht="75" x14ac:dyDescent="0.25">
      <c r="A14" s="12" t="s">
        <v>15</v>
      </c>
      <c r="B14" s="13" t="s">
        <v>64</v>
      </c>
      <c r="C14" s="12" t="s">
        <v>10</v>
      </c>
      <c r="D14" s="16" t="s">
        <v>6</v>
      </c>
      <c r="E14" s="17" t="s">
        <v>29</v>
      </c>
      <c r="F14" s="12" t="s">
        <v>68</v>
      </c>
      <c r="G14" s="13" t="s">
        <v>55</v>
      </c>
      <c r="H14" s="18" t="s">
        <v>42</v>
      </c>
      <c r="I14" s="19">
        <f>0.75*480000</f>
        <v>360000</v>
      </c>
      <c r="J14" s="22">
        <v>45352</v>
      </c>
      <c r="K14" s="22">
        <v>45444</v>
      </c>
      <c r="L14" s="23" t="s">
        <v>50</v>
      </c>
      <c r="M14" s="24" t="s">
        <v>70</v>
      </c>
    </row>
    <row r="15" spans="1:15" s="31" customFormat="1" ht="75" x14ac:dyDescent="0.25">
      <c r="A15" s="12" t="s">
        <v>92</v>
      </c>
      <c r="B15" s="13" t="s">
        <v>64</v>
      </c>
      <c r="C15" s="12" t="s">
        <v>10</v>
      </c>
      <c r="D15" s="16" t="s">
        <v>6</v>
      </c>
      <c r="E15" s="17" t="s">
        <v>30</v>
      </c>
      <c r="F15" s="12" t="s">
        <v>68</v>
      </c>
      <c r="G15" s="13" t="s">
        <v>56</v>
      </c>
      <c r="H15" s="25">
        <v>658800</v>
      </c>
      <c r="I15" s="19" t="e">
        <f>0.75*[1]!Tabela1[[#This Row],[Skupni znesek podpore za razpis]]</f>
        <v>#REF!</v>
      </c>
      <c r="J15" s="22">
        <v>45231</v>
      </c>
      <c r="K15" s="22">
        <v>45261</v>
      </c>
      <c r="L15" s="23" t="s">
        <v>50</v>
      </c>
      <c r="M15" s="24" t="s">
        <v>70</v>
      </c>
    </row>
    <row r="16" spans="1:15" s="31" customFormat="1" ht="45" x14ac:dyDescent="0.25">
      <c r="A16" s="12" t="s">
        <v>16</v>
      </c>
      <c r="B16" s="13" t="s">
        <v>64</v>
      </c>
      <c r="C16" s="12" t="s">
        <v>10</v>
      </c>
      <c r="D16" s="16" t="s">
        <v>6</v>
      </c>
      <c r="E16" s="17" t="s">
        <v>33</v>
      </c>
      <c r="F16" s="16" t="s">
        <v>80</v>
      </c>
      <c r="G16" s="13" t="s">
        <v>57</v>
      </c>
      <c r="H16" s="25">
        <v>186666.67</v>
      </c>
      <c r="I16" s="19">
        <v>140000</v>
      </c>
      <c r="J16" s="22">
        <v>45383</v>
      </c>
      <c r="K16" s="22">
        <v>45413</v>
      </c>
      <c r="L16" s="23" t="s">
        <v>50</v>
      </c>
      <c r="M16" s="24" t="s">
        <v>71</v>
      </c>
    </row>
    <row r="17" spans="1:14" s="32" customFormat="1" ht="60" x14ac:dyDescent="0.25">
      <c r="A17" s="12" t="s">
        <v>17</v>
      </c>
      <c r="B17" s="12" t="s">
        <v>64</v>
      </c>
      <c r="C17" s="12" t="s">
        <v>10</v>
      </c>
      <c r="D17" s="16" t="s">
        <v>62</v>
      </c>
      <c r="E17" s="17" t="s">
        <v>29</v>
      </c>
      <c r="F17" s="12" t="s">
        <v>68</v>
      </c>
      <c r="G17" s="12" t="s">
        <v>58</v>
      </c>
      <c r="H17" s="25" t="s">
        <v>22</v>
      </c>
      <c r="I17" s="19">
        <f>0.75*500000</f>
        <v>375000</v>
      </c>
      <c r="J17" s="22">
        <v>45231</v>
      </c>
      <c r="K17" s="22">
        <v>45261</v>
      </c>
      <c r="L17" s="16" t="s">
        <v>50</v>
      </c>
      <c r="M17" s="12" t="s">
        <v>70</v>
      </c>
    </row>
    <row r="18" spans="1:14" s="31" customFormat="1" ht="87" customHeight="1" x14ac:dyDescent="0.25">
      <c r="A18" s="12" t="s">
        <v>18</v>
      </c>
      <c r="B18" s="13" t="s">
        <v>64</v>
      </c>
      <c r="C18" s="12" t="s">
        <v>10</v>
      </c>
      <c r="D18" s="16" t="s">
        <v>6</v>
      </c>
      <c r="E18" s="17" t="s">
        <v>29</v>
      </c>
      <c r="F18" s="12" t="s">
        <v>68</v>
      </c>
      <c r="G18" s="13" t="s">
        <v>59</v>
      </c>
      <c r="H18" s="25">
        <v>253000</v>
      </c>
      <c r="I18" s="26">
        <v>189750</v>
      </c>
      <c r="J18" s="22">
        <v>45323</v>
      </c>
      <c r="K18" s="22">
        <v>45352</v>
      </c>
      <c r="L18" s="23" t="s">
        <v>50</v>
      </c>
      <c r="M18" s="24" t="s">
        <v>70</v>
      </c>
    </row>
    <row r="19" spans="1:14" s="31" customFormat="1" ht="45" x14ac:dyDescent="0.25">
      <c r="A19" s="12" t="s">
        <v>19</v>
      </c>
      <c r="B19" s="13" t="s">
        <v>64</v>
      </c>
      <c r="C19" s="12" t="s">
        <v>10</v>
      </c>
      <c r="D19" s="16" t="s">
        <v>6</v>
      </c>
      <c r="E19" s="17" t="s">
        <v>31</v>
      </c>
      <c r="F19" s="16" t="s">
        <v>79</v>
      </c>
      <c r="G19" s="13" t="s">
        <v>60</v>
      </c>
      <c r="H19" s="25">
        <v>133333.34</v>
      </c>
      <c r="I19" s="19">
        <v>100000</v>
      </c>
      <c r="J19" s="22">
        <v>45566</v>
      </c>
      <c r="K19" s="22">
        <v>45597</v>
      </c>
      <c r="L19" s="23" t="s">
        <v>50</v>
      </c>
      <c r="M19" s="24" t="s">
        <v>71</v>
      </c>
    </row>
    <row r="20" spans="1:14" s="31" customFormat="1" ht="75" x14ac:dyDescent="0.25">
      <c r="A20" s="12" t="s">
        <v>20</v>
      </c>
      <c r="B20" s="13" t="s">
        <v>64</v>
      </c>
      <c r="C20" s="12" t="s">
        <v>10</v>
      </c>
      <c r="D20" s="16" t="s">
        <v>6</v>
      </c>
      <c r="E20" s="17" t="s">
        <v>30</v>
      </c>
      <c r="F20" s="16" t="s">
        <v>79</v>
      </c>
      <c r="G20" s="13" t="s">
        <v>61</v>
      </c>
      <c r="H20" s="18" t="s">
        <v>43</v>
      </c>
      <c r="I20" s="19">
        <f>0.75*233333.34</f>
        <v>175000.005</v>
      </c>
      <c r="J20" s="22">
        <v>45566</v>
      </c>
      <c r="K20" s="22">
        <v>45597</v>
      </c>
      <c r="L20" s="23" t="s">
        <v>50</v>
      </c>
      <c r="M20" s="24" t="s">
        <v>71</v>
      </c>
    </row>
    <row r="21" spans="1:14" s="31" customFormat="1" ht="90" x14ac:dyDescent="0.25">
      <c r="A21" s="12" t="s">
        <v>23</v>
      </c>
      <c r="B21" s="27" t="s">
        <v>21</v>
      </c>
      <c r="C21" s="12" t="s">
        <v>24</v>
      </c>
      <c r="D21" s="16" t="s">
        <v>44</v>
      </c>
      <c r="E21" s="17" t="s">
        <v>39</v>
      </c>
      <c r="F21" s="12" t="s">
        <v>40</v>
      </c>
      <c r="G21" s="27" t="s">
        <v>47</v>
      </c>
      <c r="H21" s="25" t="s">
        <v>25</v>
      </c>
      <c r="I21" s="29" t="s">
        <v>48</v>
      </c>
      <c r="J21" s="22">
        <v>45231</v>
      </c>
      <c r="K21" s="22">
        <v>45261</v>
      </c>
      <c r="L21" s="23" t="s">
        <v>50</v>
      </c>
      <c r="M21" s="23" t="s">
        <v>71</v>
      </c>
    </row>
    <row r="22" spans="1:14" s="31" customFormat="1" ht="120" x14ac:dyDescent="0.25">
      <c r="A22" s="11" t="s">
        <v>26</v>
      </c>
      <c r="B22" s="12" t="s">
        <v>84</v>
      </c>
      <c r="C22" s="12" t="s">
        <v>34</v>
      </c>
      <c r="D22" s="28" t="s">
        <v>35</v>
      </c>
      <c r="E22" s="12" t="s">
        <v>36</v>
      </c>
      <c r="F22" s="12" t="s">
        <v>37</v>
      </c>
      <c r="G22" s="27" t="s">
        <v>38</v>
      </c>
      <c r="H22" s="18" t="s">
        <v>85</v>
      </c>
      <c r="I22" s="28" t="s">
        <v>86</v>
      </c>
      <c r="J22" s="15">
        <v>45191</v>
      </c>
      <c r="K22" s="15">
        <v>45217</v>
      </c>
      <c r="L22" s="21" t="s">
        <v>87</v>
      </c>
      <c r="M22" s="21" t="s">
        <v>81</v>
      </c>
      <c r="N22" s="30" t="s">
        <v>93</v>
      </c>
    </row>
    <row r="23" spans="1:14" s="9" customFormat="1" x14ac:dyDescent="0.25">
      <c r="A23" s="10"/>
      <c r="D23" s="10"/>
    </row>
  </sheetData>
  <phoneticPr fontId="3" type="noConversion"/>
  <hyperlinks>
    <hyperlink ref="N7" r:id="rId1"/>
    <hyperlink ref="O7" r:id="rId2"/>
    <hyperlink ref="N8" r:id="rId3"/>
    <hyperlink ref="N22" r:id="rId4"/>
  </hyperlinks>
  <pageMargins left="0.7" right="0.7" top="0.75" bottom="0.75" header="0.3" footer="0.3"/>
  <pageSetup paperSize="8" scale="49" orientation="landscape" r:id="rId5"/>
  <drawing r:id="rId6"/>
  <tableParts count="1">
    <tablePart r:id="rId7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List1</vt:lpstr>
    </vt:vector>
  </TitlesOfParts>
  <Company>MJU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koperckal</dc:creator>
  <cp:lastModifiedBy>metelko</cp:lastModifiedBy>
  <cp:lastPrinted>2023-03-22T07:01:51Z</cp:lastPrinted>
  <dcterms:created xsi:type="dcterms:W3CDTF">2023-03-16T13:26:13Z</dcterms:created>
  <dcterms:modified xsi:type="dcterms:W3CDTF">2023-11-09T06:47:23Z</dcterms:modified>
</cp:coreProperties>
</file>